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3" activeTab="0"/>
  </bookViews>
  <sheets>
    <sheet name="wyd.inwest." sheetId="1" r:id="rId1"/>
  </sheets>
  <definedNames>
    <definedName name="_xlnm.Print_Area" localSheetId="0">'wyd.inwest.'!$A$1:$P$70</definedName>
  </definedNames>
  <calcPr fullCalcOnLoad="1"/>
</workbook>
</file>

<file path=xl/sharedStrings.xml><?xml version="1.0" encoding="utf-8"?>
<sst xmlns="http://schemas.openxmlformats.org/spreadsheetml/2006/main" count="259" uniqueCount="124">
  <si>
    <t>Dział</t>
  </si>
  <si>
    <t>Ogółem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</si>
  <si>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</si>
  <si>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</si>
  <si>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</si>
  <si>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</si>
  <si>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</si>
  <si>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</si>
  <si>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</si>
  <si>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</si>
  <si>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</si>
  <si>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</si>
  <si>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</si>
  <si>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</si>
  <si>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</si>
  <si>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</si>
  <si>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</si>
  <si>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</si>
  <si>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</si>
  <si>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</si>
  <si>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</si>
  <si>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</si>
  <si>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</si>
  <si>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</si>
  <si>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</si>
  <si>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</si>
  <si>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</si>
  <si>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</si>
  <si>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010</t>
  </si>
  <si>
    <t>600</t>
  </si>
  <si>
    <t>60016</t>
  </si>
  <si>
    <t>801</t>
  </si>
  <si>
    <t>851</t>
  </si>
  <si>
    <t>900</t>
  </si>
  <si>
    <t>926</t>
  </si>
  <si>
    <t>01010</t>
  </si>
  <si>
    <t>90015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</si>
  <si>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</si>
  <si>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</si>
  <si>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</si>
  <si>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</si>
  <si>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</si>
  <si>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</si>
  <si>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</si>
  <si>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</si>
  <si>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</si>
  <si>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</si>
  <si>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</si>
  <si>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</si>
  <si>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</si>
  <si>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</si>
  <si>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</si>
  <si>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</si>
  <si>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</si>
  <si>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</si>
  <si>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</si>
  <si>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</si>
  <si>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</si>
  <si>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</si>
  <si>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</si>
  <si>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</si>
  <si>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</si>
  <si>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</si>
  <si>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</si>
  <si>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</si>
  <si>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</si>
  <si>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</si>
  <si>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</si>
  <si>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</si>
  <si>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</si>
  <si>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</si>
  <si>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</si>
  <si>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Ogółem Dział 900</t>
  </si>
  <si>
    <t>80101</t>
  </si>
  <si>
    <t>Ogółem Dział 801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</si>
  <si>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</si>
  <si>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</si>
  <si>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</si>
  <si>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</si>
  <si>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</si>
  <si>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</si>
  <si>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>rok 2015</t>
  </si>
  <si>
    <t>Budowa przepompowni sieci wodociagowej w Czystem</t>
  </si>
  <si>
    <t>Budowa sieci kanalizacji sanitarnej w miejscowości Rozlazłów</t>
  </si>
  <si>
    <t>Przebudowa drogi gminnej w miejscowości Rozlazłów (osiedle Rengwalskich)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</si>
  <si>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</si>
  <si>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</si>
  <si>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</si>
  <si>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</si>
  <si>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</si>
  <si>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</si>
  <si>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</si>
  <si>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</si>
  <si>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</si>
  <si>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</si>
  <si>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</si>
  <si>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</si>
  <si>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</si>
  <si>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</si>
  <si>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</si>
  <si>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</si>
  <si>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</si>
  <si>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</si>
  <si>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</si>
  <si>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</si>
  <si>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</si>
  <si>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</si>
  <si>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</si>
  <si>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</si>
  <si>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</si>
  <si>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>Zakup pompy pożarniczej dla OSP Feliksów</t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</si>
  <si>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</si>
  <si>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</si>
  <si>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</si>
  <si>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</si>
  <si>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</si>
  <si>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kwota zmiany</t>
  </si>
  <si>
    <t>minus 30.500</t>
  </si>
  <si>
    <t>Zakup Lekkiego Samochodu Ratowniczo-Gaśniczego dla jednostki OSP z terenu Gminy Sochaczew</t>
  </si>
  <si>
    <t>+ 119.000</t>
  </si>
  <si>
    <t>+ 88.500</t>
  </si>
  <si>
    <t xml:space="preserve">             </t>
  </si>
  <si>
    <t>Wydatki budżetu gminy na zadania inwestycyjne na 2015 rok nieobjęte wykazem przedsięwzięć do Wieloletniej Prognozy Finansowej</t>
  </si>
  <si>
    <t xml:space="preserve">Załącznik Nr 2  do Uchwały Nr IX/44/2015 Rady Gminy Sochaczew z dnia 27 maja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</si>
</sst>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3" fontId="1" fillId="3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54" applyNumberFormat="1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49" fontId="0" fillId="35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36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6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9" fontId="1" fillId="0" borderId="10" xfId="54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6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28125" style="1" customWidth="1"/>
    <col min="2" max="2" width="5.421875" style="1" customWidth="1"/>
    <col min="3" max="3" width="7.7109375" style="1" customWidth="1"/>
    <col min="4" max="4" width="14.57421875" style="1" customWidth="1"/>
    <col min="5" max="5" width="12.8515625" style="1" customWidth="1"/>
    <col min="6" max="6" width="14.57421875" style="1" customWidth="1"/>
    <col min="7" max="7" width="13.57421875" style="1" customWidth="1"/>
    <col min="8" max="8" width="12.57421875" style="1" customWidth="1"/>
    <col min="9" max="9" width="13.140625" style="1" customWidth="1"/>
    <col min="10" max="10" width="11.140625" style="1" customWidth="1"/>
    <col min="11" max="11" width="11.8515625" style="1" customWidth="1"/>
    <col min="12" max="12" width="0.85546875" style="1" hidden="1" customWidth="1"/>
    <col min="13" max="15" width="9.140625" style="1" hidden="1" customWidth="1"/>
    <col min="16" max="16" width="9.57421875" style="1" customWidth="1"/>
    <col min="17" max="16384" width="9.140625" style="1" customWidth="1"/>
  </cols>
  <sheetData>
    <row r="1" spans="6:16" ht="26.25" customHeight="1">
      <c r="F1" s="72" t="s">
        <v>123</v>
      </c>
      <c r="G1" s="72"/>
      <c r="H1" s="72"/>
      <c r="I1" s="72"/>
      <c r="J1" s="69"/>
      <c r="K1" s="69"/>
      <c r="L1" s="69"/>
      <c r="M1" s="69"/>
      <c r="N1" s="69"/>
      <c r="O1" s="69"/>
      <c r="P1" s="69"/>
    </row>
    <row r="2" ht="18.75" customHeight="1">
      <c r="I2" s="4" t="s">
        <v>121</v>
      </c>
    </row>
    <row r="3" ht="6.75" customHeight="1"/>
    <row r="4" spans="1:11" ht="54" customHeight="1">
      <c r="A4" s="75" t="s">
        <v>122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6" s="8" customFormat="1" ht="19.5" customHeight="1">
      <c r="A6" s="70" t="s">
        <v>2</v>
      </c>
      <c r="B6" s="70" t="s">
        <v>0</v>
      </c>
      <c r="C6" s="70" t="s">
        <v>12</v>
      </c>
      <c r="D6" s="71" t="s">
        <v>27</v>
      </c>
      <c r="E6" s="71" t="s">
        <v>13</v>
      </c>
      <c r="F6" s="71" t="s">
        <v>14</v>
      </c>
      <c r="G6" s="71"/>
      <c r="H6" s="71"/>
      <c r="I6" s="71"/>
      <c r="J6" s="71"/>
      <c r="K6" s="71" t="s">
        <v>15</v>
      </c>
      <c r="L6" s="68"/>
      <c r="M6" s="68"/>
      <c r="N6" s="68"/>
      <c r="O6" s="68"/>
      <c r="P6" s="73" t="s">
        <v>116</v>
      </c>
    </row>
    <row r="7" spans="1:16" s="8" customFormat="1" ht="19.5" customHeight="1">
      <c r="A7" s="70"/>
      <c r="B7" s="70"/>
      <c r="C7" s="70"/>
      <c r="D7" s="71"/>
      <c r="E7" s="71"/>
      <c r="F7" s="71" t="s">
        <v>81</v>
      </c>
      <c r="G7" s="71" t="s">
        <v>16</v>
      </c>
      <c r="H7" s="71"/>
      <c r="I7" s="71"/>
      <c r="J7" s="71"/>
      <c r="K7" s="71"/>
      <c r="L7" s="68"/>
      <c r="M7" s="68"/>
      <c r="N7" s="68"/>
      <c r="O7" s="68"/>
      <c r="P7" s="74"/>
    </row>
    <row r="8" spans="1:16" s="8" customFormat="1" ht="29.25" customHeight="1">
      <c r="A8" s="70"/>
      <c r="B8" s="70"/>
      <c r="C8" s="70"/>
      <c r="D8" s="71"/>
      <c r="E8" s="71"/>
      <c r="F8" s="71"/>
      <c r="G8" s="71" t="s">
        <v>17</v>
      </c>
      <c r="H8" s="71" t="s">
        <v>18</v>
      </c>
      <c r="I8" s="71" t="s">
        <v>19</v>
      </c>
      <c r="J8" s="71" t="s">
        <v>20</v>
      </c>
      <c r="K8" s="71"/>
      <c r="L8" s="68"/>
      <c r="M8" s="68"/>
      <c r="N8" s="68"/>
      <c r="O8" s="68"/>
      <c r="P8" s="74"/>
    </row>
    <row r="9" spans="1:16" s="8" customFormat="1" ht="19.5" customHeight="1">
      <c r="A9" s="70"/>
      <c r="B9" s="70"/>
      <c r="C9" s="70"/>
      <c r="D9" s="71"/>
      <c r="E9" s="71"/>
      <c r="F9" s="71"/>
      <c r="G9" s="71"/>
      <c r="H9" s="71"/>
      <c r="I9" s="71"/>
      <c r="J9" s="71"/>
      <c r="K9" s="71"/>
      <c r="L9" s="68"/>
      <c r="M9" s="68"/>
      <c r="N9" s="68"/>
      <c r="O9" s="68"/>
      <c r="P9" s="74"/>
    </row>
    <row r="10" spans="1:16" s="8" customFormat="1" ht="19.5" customHeight="1">
      <c r="A10" s="70"/>
      <c r="B10" s="70"/>
      <c r="C10" s="70"/>
      <c r="D10" s="71"/>
      <c r="E10" s="71"/>
      <c r="F10" s="71"/>
      <c r="G10" s="71"/>
      <c r="H10" s="71"/>
      <c r="I10" s="71"/>
      <c r="J10" s="71"/>
      <c r="K10" s="71"/>
      <c r="L10" s="68"/>
      <c r="M10" s="68"/>
      <c r="N10" s="68"/>
      <c r="O10" s="68"/>
      <c r="P10" s="74"/>
    </row>
    <row r="11" spans="1:16" ht="22.5" customHeight="1">
      <c r="A11" s="17">
        <v>1</v>
      </c>
      <c r="B11" s="17">
        <v>2</v>
      </c>
      <c r="C11" s="17">
        <v>3</v>
      </c>
      <c r="D11" s="17">
        <v>5</v>
      </c>
      <c r="E11" s="17">
        <v>6</v>
      </c>
      <c r="F11" s="17">
        <v>7</v>
      </c>
      <c r="G11" s="17">
        <v>8</v>
      </c>
      <c r="H11" s="17">
        <v>9</v>
      </c>
      <c r="I11" s="17">
        <v>10</v>
      </c>
      <c r="J11" s="17">
        <v>11</v>
      </c>
      <c r="K11" s="17">
        <v>12</v>
      </c>
      <c r="P11" s="53">
        <v>13</v>
      </c>
    </row>
    <row r="12" spans="1:16" ht="72" customHeight="1">
      <c r="A12" s="20" t="s">
        <v>3</v>
      </c>
      <c r="B12" s="10" t="s">
        <v>28</v>
      </c>
      <c r="C12" s="10" t="s">
        <v>35</v>
      </c>
      <c r="D12" s="11" t="s">
        <v>82</v>
      </c>
      <c r="E12" s="13">
        <f>SUM(F12)</f>
        <v>300000</v>
      </c>
      <c r="F12" s="13">
        <f>SUM(G12:H12,J12)</f>
        <v>300000</v>
      </c>
      <c r="G12" s="13">
        <v>300000</v>
      </c>
      <c r="H12" s="13"/>
      <c r="I12" s="23" t="s">
        <v>21</v>
      </c>
      <c r="J12" s="13"/>
      <c r="K12" s="24" t="s">
        <v>62</v>
      </c>
      <c r="N12" s="52"/>
      <c r="P12" s="54"/>
    </row>
    <row r="13" spans="1:16" ht="74.25" customHeight="1">
      <c r="A13" s="20" t="s">
        <v>4</v>
      </c>
      <c r="B13" s="10" t="s">
        <v>61</v>
      </c>
      <c r="C13" s="10" t="s">
        <v>61</v>
      </c>
      <c r="D13" s="11" t="s">
        <v>83</v>
      </c>
      <c r="E13" s="13">
        <f aca="true" t="shared" si="0" ref="E13:E57">SUM(F13)</f>
        <v>300000</v>
      </c>
      <c r="F13" s="13">
        <f>SUM(G13:H13,J13)</f>
        <v>300000</v>
      </c>
      <c r="G13" s="13">
        <v>300000</v>
      </c>
      <c r="H13" s="13"/>
      <c r="I13" s="25" t="s">
        <v>21</v>
      </c>
      <c r="J13" s="13"/>
      <c r="K13" s="24" t="s">
        <v>62</v>
      </c>
      <c r="P13" s="54"/>
    </row>
    <row r="14" spans="1:16" s="22" customFormat="1" ht="50.25" customHeight="1">
      <c r="A14" s="77" t="s">
        <v>64</v>
      </c>
      <c r="B14" s="78"/>
      <c r="C14" s="78"/>
      <c r="D14" s="78"/>
      <c r="E14" s="12">
        <f t="shared" si="0"/>
        <v>600000</v>
      </c>
      <c r="F14" s="12">
        <f>SUM(G14:H14,I14,J14)</f>
        <v>600000</v>
      </c>
      <c r="G14" s="12">
        <f>SUM(G12:G13)</f>
        <v>600000</v>
      </c>
      <c r="H14" s="12">
        <f>SUM(H12:H13)</f>
        <v>0</v>
      </c>
      <c r="I14" s="26"/>
      <c r="J14" s="12">
        <f>SUM(J12:J13)</f>
        <v>0</v>
      </c>
      <c r="K14" s="27"/>
      <c r="P14" s="55"/>
    </row>
    <row r="15" spans="1:16" s="22" customFormat="1" ht="89.25" customHeight="1">
      <c r="A15" s="20" t="s">
        <v>5</v>
      </c>
      <c r="B15" s="10" t="s">
        <v>29</v>
      </c>
      <c r="C15" s="10" t="s">
        <v>30</v>
      </c>
      <c r="D15" s="9" t="s">
        <v>105</v>
      </c>
      <c r="E15" s="13">
        <f>SUM(F15)</f>
        <v>120000</v>
      </c>
      <c r="F15" s="13">
        <f>SUM(G15:H15,J15)</f>
        <v>120000</v>
      </c>
      <c r="G15" s="13">
        <v>120000</v>
      </c>
      <c r="H15" s="13"/>
      <c r="I15" s="25" t="s">
        <v>21</v>
      </c>
      <c r="J15" s="13"/>
      <c r="K15" s="24" t="s">
        <v>62</v>
      </c>
      <c r="P15" s="55"/>
    </row>
    <row r="16" spans="1:16" ht="86.25" customHeight="1">
      <c r="A16" s="16" t="s">
        <v>6</v>
      </c>
      <c r="B16" s="10" t="s">
        <v>61</v>
      </c>
      <c r="C16" s="10" t="s">
        <v>61</v>
      </c>
      <c r="D16" s="9" t="s">
        <v>96</v>
      </c>
      <c r="E16" s="13">
        <f t="shared" si="0"/>
        <v>150000</v>
      </c>
      <c r="F16" s="13">
        <f aca="true" t="shared" si="1" ref="F16:F25">SUM(G16:H16,J16)</f>
        <v>150000</v>
      </c>
      <c r="G16" s="13">
        <v>150000</v>
      </c>
      <c r="H16" s="13"/>
      <c r="I16" s="25" t="s">
        <v>21</v>
      </c>
      <c r="J16" s="13"/>
      <c r="K16" s="24" t="s">
        <v>62</v>
      </c>
      <c r="P16" s="54"/>
    </row>
    <row r="17" spans="1:16" ht="84" customHeight="1">
      <c r="A17" s="16" t="s">
        <v>7</v>
      </c>
      <c r="B17" s="10" t="s">
        <v>61</v>
      </c>
      <c r="C17" s="10" t="s">
        <v>61</v>
      </c>
      <c r="D17" s="9" t="s">
        <v>84</v>
      </c>
      <c r="E17" s="13">
        <f t="shared" si="0"/>
        <v>100000</v>
      </c>
      <c r="F17" s="13">
        <f t="shared" si="1"/>
        <v>100000</v>
      </c>
      <c r="G17" s="13">
        <v>100000</v>
      </c>
      <c r="H17" s="13"/>
      <c r="I17" s="25" t="s">
        <v>21</v>
      </c>
      <c r="J17" s="13"/>
      <c r="K17" s="24" t="s">
        <v>62</v>
      </c>
      <c r="P17" s="54"/>
    </row>
    <row r="18" spans="1:16" ht="63" customHeight="1">
      <c r="A18" s="16" t="s">
        <v>8</v>
      </c>
      <c r="B18" s="10" t="s">
        <v>61</v>
      </c>
      <c r="C18" s="10" t="s">
        <v>61</v>
      </c>
      <c r="D18" s="9" t="s">
        <v>85</v>
      </c>
      <c r="E18" s="13">
        <f t="shared" si="0"/>
        <v>168118</v>
      </c>
      <c r="F18" s="13">
        <f t="shared" si="1"/>
        <v>168118</v>
      </c>
      <c r="G18" s="13">
        <v>168118</v>
      </c>
      <c r="H18" s="13"/>
      <c r="I18" s="25" t="s">
        <v>21</v>
      </c>
      <c r="J18" s="13"/>
      <c r="K18" s="24" t="s">
        <v>62</v>
      </c>
      <c r="P18" s="54"/>
    </row>
    <row r="19" spans="1:16" ht="69.75" customHeight="1">
      <c r="A19" s="16" t="s">
        <v>9</v>
      </c>
      <c r="B19" s="10" t="s">
        <v>61</v>
      </c>
      <c r="C19" s="10" t="s">
        <v>61</v>
      </c>
      <c r="D19" s="9" t="s">
        <v>86</v>
      </c>
      <c r="E19" s="13">
        <f t="shared" si="0"/>
        <v>200000</v>
      </c>
      <c r="F19" s="13">
        <f t="shared" si="1"/>
        <v>200000</v>
      </c>
      <c r="G19" s="13">
        <v>200000</v>
      </c>
      <c r="H19" s="13"/>
      <c r="I19" s="25" t="s">
        <v>21</v>
      </c>
      <c r="J19" s="13"/>
      <c r="K19" s="24" t="s">
        <v>62</v>
      </c>
      <c r="P19" s="54"/>
    </row>
    <row r="20" spans="1:16" ht="77.25" customHeight="1">
      <c r="A20" s="34" t="s">
        <v>10</v>
      </c>
      <c r="B20" s="31" t="s">
        <v>61</v>
      </c>
      <c r="C20" s="31" t="s">
        <v>61</v>
      </c>
      <c r="D20" s="45" t="s">
        <v>75</v>
      </c>
      <c r="E20" s="30">
        <f t="shared" si="0"/>
        <v>120000</v>
      </c>
      <c r="F20" s="30">
        <f t="shared" si="1"/>
        <v>120000</v>
      </c>
      <c r="G20" s="30">
        <v>120000</v>
      </c>
      <c r="H20" s="30"/>
      <c r="I20" s="32" t="s">
        <v>21</v>
      </c>
      <c r="J20" s="30"/>
      <c r="K20" s="33" t="s">
        <v>62</v>
      </c>
      <c r="P20" s="54"/>
    </row>
    <row r="21" spans="1:16" s="5" customFormat="1" ht="77.25" customHeight="1">
      <c r="A21" s="16" t="s">
        <v>37</v>
      </c>
      <c r="B21" s="10" t="s">
        <v>61</v>
      </c>
      <c r="C21" s="10" t="s">
        <v>61</v>
      </c>
      <c r="D21" s="9" t="s">
        <v>111</v>
      </c>
      <c r="E21" s="13">
        <f t="shared" si="0"/>
        <v>60000</v>
      </c>
      <c r="F21" s="13">
        <f t="shared" si="1"/>
        <v>60000</v>
      </c>
      <c r="G21" s="13">
        <v>60000</v>
      </c>
      <c r="H21" s="13"/>
      <c r="I21" s="25" t="s">
        <v>21</v>
      </c>
      <c r="J21" s="13"/>
      <c r="K21" s="24" t="s">
        <v>62</v>
      </c>
      <c r="P21" s="54"/>
    </row>
    <row r="22" spans="1:16" s="4" customFormat="1" ht="66" customHeight="1">
      <c r="A22" s="39" t="s">
        <v>38</v>
      </c>
      <c r="B22" s="39" t="s">
        <v>61</v>
      </c>
      <c r="C22" s="39" t="s">
        <v>61</v>
      </c>
      <c r="D22" s="46" t="s">
        <v>87</v>
      </c>
      <c r="E22" s="38">
        <f>SUM(F22)</f>
        <v>100000</v>
      </c>
      <c r="F22" s="38">
        <f t="shared" si="1"/>
        <v>100000</v>
      </c>
      <c r="G22" s="40">
        <v>100000</v>
      </c>
      <c r="H22" s="41"/>
      <c r="I22" s="42" t="s">
        <v>21</v>
      </c>
      <c r="J22" s="41"/>
      <c r="K22" s="43" t="s">
        <v>62</v>
      </c>
      <c r="P22" s="56"/>
    </row>
    <row r="23" spans="1:16" s="4" customFormat="1" ht="80.25" customHeight="1">
      <c r="A23" s="16" t="s">
        <v>39</v>
      </c>
      <c r="B23" s="16" t="s">
        <v>61</v>
      </c>
      <c r="C23" s="16" t="s">
        <v>61</v>
      </c>
      <c r="D23" s="9" t="s">
        <v>88</v>
      </c>
      <c r="E23" s="13">
        <f>SUM(F23)</f>
        <v>60000</v>
      </c>
      <c r="F23" s="13">
        <f t="shared" si="1"/>
        <v>60000</v>
      </c>
      <c r="G23" s="18">
        <v>60000</v>
      </c>
      <c r="H23" s="14"/>
      <c r="I23" s="25" t="s">
        <v>21</v>
      </c>
      <c r="J23" s="14"/>
      <c r="K23" s="28" t="s">
        <v>62</v>
      </c>
      <c r="P23" s="56"/>
    </row>
    <row r="24" spans="1:16" s="4" customFormat="1" ht="60.75" customHeight="1">
      <c r="A24" s="34" t="s">
        <v>40</v>
      </c>
      <c r="B24" s="34" t="s">
        <v>61</v>
      </c>
      <c r="C24" s="34" t="s">
        <v>61</v>
      </c>
      <c r="D24" s="45" t="s">
        <v>107</v>
      </c>
      <c r="E24" s="30">
        <f>SUM(F24)</f>
        <v>6000</v>
      </c>
      <c r="F24" s="30">
        <f t="shared" si="1"/>
        <v>6000</v>
      </c>
      <c r="G24" s="35">
        <v>6000</v>
      </c>
      <c r="H24" s="36"/>
      <c r="I24" s="32" t="s">
        <v>21</v>
      </c>
      <c r="J24" s="36"/>
      <c r="K24" s="37" t="s">
        <v>62</v>
      </c>
      <c r="P24" s="56"/>
    </row>
    <row r="25" spans="1:16" s="44" customFormat="1" ht="75.75" customHeight="1">
      <c r="A25" s="16" t="s">
        <v>41</v>
      </c>
      <c r="B25" s="16" t="s">
        <v>61</v>
      </c>
      <c r="C25" s="16" t="s">
        <v>61</v>
      </c>
      <c r="D25" s="45" t="s">
        <v>97</v>
      </c>
      <c r="E25" s="13">
        <f>SUM(F25)</f>
        <v>6000</v>
      </c>
      <c r="F25" s="13">
        <f t="shared" si="1"/>
        <v>6000</v>
      </c>
      <c r="G25" s="18">
        <v>6000</v>
      </c>
      <c r="H25" s="14"/>
      <c r="I25" s="25" t="s">
        <v>21</v>
      </c>
      <c r="J25" s="14"/>
      <c r="K25" s="28" t="s">
        <v>62</v>
      </c>
      <c r="P25" s="56"/>
    </row>
    <row r="26" spans="1:16" s="44" customFormat="1" ht="60.75" customHeight="1">
      <c r="A26" s="16" t="s">
        <v>42</v>
      </c>
      <c r="B26" s="16" t="s">
        <v>61</v>
      </c>
      <c r="C26" s="16" t="s">
        <v>61</v>
      </c>
      <c r="D26" s="45" t="s">
        <v>114</v>
      </c>
      <c r="E26" s="13">
        <f>SUM(F26)</f>
        <v>10000</v>
      </c>
      <c r="F26" s="13">
        <f>SUM(G26:H26,J26)</f>
        <v>10000</v>
      </c>
      <c r="G26" s="18">
        <v>10000</v>
      </c>
      <c r="H26" s="14"/>
      <c r="I26" s="25" t="s">
        <v>21</v>
      </c>
      <c r="J26" s="14"/>
      <c r="K26" s="28" t="s">
        <v>62</v>
      </c>
      <c r="P26" s="56"/>
    </row>
    <row r="27" spans="1:16" s="48" customFormat="1" ht="33" customHeight="1">
      <c r="A27" s="79" t="s">
        <v>63</v>
      </c>
      <c r="B27" s="79"/>
      <c r="C27" s="79"/>
      <c r="D27" s="79"/>
      <c r="E27" s="49">
        <f t="shared" si="0"/>
        <v>1100118</v>
      </c>
      <c r="F27" s="49">
        <f>SUM(G27:H27,I27,J27)</f>
        <v>1100118</v>
      </c>
      <c r="G27" s="49">
        <f>SUM(G15:G26)</f>
        <v>1100118</v>
      </c>
      <c r="H27" s="49">
        <f>SUM(H16:H22)</f>
        <v>0</v>
      </c>
      <c r="I27" s="50"/>
      <c r="J27" s="49">
        <f>SUM(J16:J21)</f>
        <v>0</v>
      </c>
      <c r="K27" s="47"/>
      <c r="P27" s="57"/>
    </row>
    <row r="28" spans="1:16" s="44" customFormat="1" ht="60.75" customHeight="1">
      <c r="A28" s="16" t="s">
        <v>43</v>
      </c>
      <c r="B28" s="16">
        <v>750</v>
      </c>
      <c r="C28" s="16">
        <v>75023</v>
      </c>
      <c r="D28" s="45" t="s">
        <v>89</v>
      </c>
      <c r="E28" s="13">
        <f>SUM(F28)</f>
        <v>117420</v>
      </c>
      <c r="F28" s="13">
        <f>SUM(G28:H28,J28)</f>
        <v>117420</v>
      </c>
      <c r="G28" s="18">
        <v>117420</v>
      </c>
      <c r="H28" s="14"/>
      <c r="I28" s="25" t="s">
        <v>21</v>
      </c>
      <c r="J28" s="14"/>
      <c r="K28" s="28" t="s">
        <v>62</v>
      </c>
      <c r="P28" s="56"/>
    </row>
    <row r="29" spans="1:16" s="44" customFormat="1" ht="88.5" customHeight="1">
      <c r="A29" s="16" t="s">
        <v>44</v>
      </c>
      <c r="B29" s="16" t="s">
        <v>61</v>
      </c>
      <c r="C29" s="16" t="s">
        <v>61</v>
      </c>
      <c r="D29" s="45" t="s">
        <v>90</v>
      </c>
      <c r="E29" s="13">
        <f>SUM(F29)</f>
        <v>100000</v>
      </c>
      <c r="F29" s="13">
        <f>SUM(G29:H29,J29)</f>
        <v>100000</v>
      </c>
      <c r="G29" s="18">
        <v>100000</v>
      </c>
      <c r="H29" s="14"/>
      <c r="I29" s="25" t="s">
        <v>21</v>
      </c>
      <c r="J29" s="14"/>
      <c r="K29" s="28" t="s">
        <v>62</v>
      </c>
      <c r="P29" s="56"/>
    </row>
    <row r="30" spans="1:16" s="48" customFormat="1" ht="33" customHeight="1">
      <c r="A30" s="79" t="s">
        <v>66</v>
      </c>
      <c r="B30" s="79"/>
      <c r="C30" s="79"/>
      <c r="D30" s="79"/>
      <c r="E30" s="49">
        <f>SUM(F30)</f>
        <v>217420</v>
      </c>
      <c r="F30" s="49">
        <f>SUM(G30:H30,I30,J30)</f>
        <v>217420</v>
      </c>
      <c r="G30" s="49">
        <f>SUM(G28:G29)</f>
        <v>217420</v>
      </c>
      <c r="H30" s="49">
        <f>SUM(H19:H25)</f>
        <v>0</v>
      </c>
      <c r="I30" s="50"/>
      <c r="J30" s="49">
        <f>SUM(J19:J24)</f>
        <v>0</v>
      </c>
      <c r="K30" s="47"/>
      <c r="P30" s="57"/>
    </row>
    <row r="31" spans="1:16" ht="66" customHeight="1">
      <c r="A31" s="20" t="s">
        <v>45</v>
      </c>
      <c r="B31" s="20">
        <v>754</v>
      </c>
      <c r="C31" s="20">
        <v>75412</v>
      </c>
      <c r="D31" s="51" t="s">
        <v>109</v>
      </c>
      <c r="E31" s="13">
        <f t="shared" si="0"/>
        <v>10000</v>
      </c>
      <c r="F31" s="13">
        <f aca="true" t="shared" si="2" ref="F31:F46">SUM(G31:H31,J31)</f>
        <v>10000</v>
      </c>
      <c r="G31" s="13">
        <v>10000</v>
      </c>
      <c r="H31" s="13"/>
      <c r="I31" s="25" t="s">
        <v>21</v>
      </c>
      <c r="J31" s="13"/>
      <c r="K31" s="24" t="s">
        <v>62</v>
      </c>
      <c r="P31" s="54"/>
    </row>
    <row r="32" spans="1:16" ht="66" customHeight="1">
      <c r="A32" s="58" t="s">
        <v>46</v>
      </c>
      <c r="B32" s="59" t="s">
        <v>61</v>
      </c>
      <c r="C32" s="59" t="s">
        <v>61</v>
      </c>
      <c r="D32" s="60" t="s">
        <v>110</v>
      </c>
      <c r="E32" s="61">
        <f>SUM(F32)</f>
        <v>0</v>
      </c>
      <c r="F32" s="61">
        <f>SUM(G32:H32,J32)</f>
        <v>0</v>
      </c>
      <c r="G32" s="61">
        <v>0</v>
      </c>
      <c r="H32" s="61"/>
      <c r="I32" s="62" t="s">
        <v>21</v>
      </c>
      <c r="J32" s="61"/>
      <c r="K32" s="63" t="s">
        <v>62</v>
      </c>
      <c r="L32" s="64"/>
      <c r="M32" s="64"/>
      <c r="N32" s="64"/>
      <c r="O32" s="64"/>
      <c r="P32" s="65" t="s">
        <v>117</v>
      </c>
    </row>
    <row r="33" spans="1:16" ht="105" customHeight="1">
      <c r="A33" s="58" t="s">
        <v>47</v>
      </c>
      <c r="B33" s="59" t="s">
        <v>61</v>
      </c>
      <c r="C33" s="59" t="s">
        <v>61</v>
      </c>
      <c r="D33" s="60" t="s">
        <v>118</v>
      </c>
      <c r="E33" s="61">
        <f>SUM(F33)</f>
        <v>119000</v>
      </c>
      <c r="F33" s="61">
        <f>SUM(G33:H33,J33)</f>
        <v>119000</v>
      </c>
      <c r="G33" s="61">
        <v>119000</v>
      </c>
      <c r="H33" s="61"/>
      <c r="I33" s="62" t="s">
        <v>21</v>
      </c>
      <c r="J33" s="61"/>
      <c r="K33" s="63" t="s">
        <v>62</v>
      </c>
      <c r="L33" s="64"/>
      <c r="M33" s="64"/>
      <c r="N33" s="64"/>
      <c r="O33" s="64"/>
      <c r="P33" s="65" t="s">
        <v>119</v>
      </c>
    </row>
    <row r="34" spans="1:16" s="22" customFormat="1" ht="81" customHeight="1">
      <c r="A34" s="77" t="s">
        <v>65</v>
      </c>
      <c r="B34" s="78"/>
      <c r="C34" s="78"/>
      <c r="D34" s="78"/>
      <c r="E34" s="12">
        <f t="shared" si="0"/>
        <v>129000</v>
      </c>
      <c r="F34" s="12">
        <f t="shared" si="2"/>
        <v>129000</v>
      </c>
      <c r="G34" s="12">
        <f>SUM(G31:G33)</f>
        <v>129000</v>
      </c>
      <c r="H34" s="12">
        <f>SUM(H31:H33)</f>
        <v>0</v>
      </c>
      <c r="I34" s="26"/>
      <c r="J34" s="12">
        <f>SUM(J31:J33)</f>
        <v>0</v>
      </c>
      <c r="K34" s="27"/>
      <c r="P34" s="66" t="s">
        <v>120</v>
      </c>
    </row>
    <row r="35" spans="1:16" ht="103.5" customHeight="1">
      <c r="A35" s="16" t="s">
        <v>48</v>
      </c>
      <c r="B35" s="10" t="s">
        <v>31</v>
      </c>
      <c r="C35" s="10" t="s">
        <v>73</v>
      </c>
      <c r="D35" s="9" t="s">
        <v>91</v>
      </c>
      <c r="E35" s="13">
        <f t="shared" si="0"/>
        <v>50000</v>
      </c>
      <c r="F35" s="13">
        <f t="shared" si="2"/>
        <v>50000</v>
      </c>
      <c r="G35" s="13">
        <v>50000</v>
      </c>
      <c r="H35" s="13"/>
      <c r="I35" s="25" t="s">
        <v>21</v>
      </c>
      <c r="J35" s="13"/>
      <c r="K35" s="24" t="s">
        <v>62</v>
      </c>
      <c r="P35" s="54"/>
    </row>
    <row r="36" spans="1:16" ht="105" customHeight="1">
      <c r="A36" s="16" t="s">
        <v>49</v>
      </c>
      <c r="B36" s="10" t="s">
        <v>61</v>
      </c>
      <c r="C36" s="15" t="s">
        <v>61</v>
      </c>
      <c r="D36" s="9" t="s">
        <v>106</v>
      </c>
      <c r="E36" s="13">
        <f t="shared" si="0"/>
        <v>60000</v>
      </c>
      <c r="F36" s="13">
        <f t="shared" si="2"/>
        <v>60000</v>
      </c>
      <c r="G36" s="13">
        <v>60000</v>
      </c>
      <c r="H36" s="13"/>
      <c r="I36" s="25" t="s">
        <v>21</v>
      </c>
      <c r="J36" s="13"/>
      <c r="K36" s="24" t="s">
        <v>62</v>
      </c>
      <c r="P36" s="54"/>
    </row>
    <row r="37" spans="1:16" s="22" customFormat="1" ht="78" customHeight="1">
      <c r="A37" s="77" t="s">
        <v>74</v>
      </c>
      <c r="B37" s="78"/>
      <c r="C37" s="78"/>
      <c r="D37" s="78"/>
      <c r="E37" s="12">
        <f t="shared" si="0"/>
        <v>110000</v>
      </c>
      <c r="F37" s="12">
        <f t="shared" si="2"/>
        <v>110000</v>
      </c>
      <c r="G37" s="12">
        <f>SUM(G35:G36)</f>
        <v>110000</v>
      </c>
      <c r="H37" s="12">
        <f>SUM(H35:H36)</f>
        <v>0</v>
      </c>
      <c r="I37" s="26" t="s">
        <v>21</v>
      </c>
      <c r="J37" s="12">
        <f>SUM(J35:J36)</f>
        <v>0</v>
      </c>
      <c r="K37" s="27"/>
      <c r="P37" s="55"/>
    </row>
    <row r="38" spans="1:16" s="22" customFormat="1" ht="81.75" customHeight="1">
      <c r="A38" s="16" t="s">
        <v>50</v>
      </c>
      <c r="B38" s="10" t="s">
        <v>32</v>
      </c>
      <c r="C38" s="15" t="s">
        <v>103</v>
      </c>
      <c r="D38" s="9" t="s">
        <v>112</v>
      </c>
      <c r="E38" s="13">
        <f>SUM(F38)</f>
        <v>4000</v>
      </c>
      <c r="F38" s="13">
        <f>SUM(G38:H38,J38)</f>
        <v>4000</v>
      </c>
      <c r="G38" s="13">
        <v>4000</v>
      </c>
      <c r="H38" s="13"/>
      <c r="I38" s="25" t="s">
        <v>21</v>
      </c>
      <c r="J38" s="13"/>
      <c r="K38" s="24" t="s">
        <v>62</v>
      </c>
      <c r="P38" s="55"/>
    </row>
    <row r="39" spans="1:16" s="22" customFormat="1" ht="74.25" customHeight="1">
      <c r="A39" s="77" t="s">
        <v>104</v>
      </c>
      <c r="B39" s="78"/>
      <c r="C39" s="78"/>
      <c r="D39" s="78"/>
      <c r="E39" s="12">
        <f>SUM(F39)</f>
        <v>4000</v>
      </c>
      <c r="F39" s="12">
        <f>SUM(G39:H39,J39)</f>
        <v>4000</v>
      </c>
      <c r="G39" s="12">
        <f>SUM(G38)</f>
        <v>4000</v>
      </c>
      <c r="H39" s="12">
        <f>SUM(H37:H38)</f>
        <v>0</v>
      </c>
      <c r="I39" s="26" t="s">
        <v>21</v>
      </c>
      <c r="J39" s="12">
        <f>SUM(J37:J38)</f>
        <v>0</v>
      </c>
      <c r="K39" s="27"/>
      <c r="P39" s="55"/>
    </row>
    <row r="40" spans="1:16" ht="82.5" customHeight="1">
      <c r="A40" s="16" t="s">
        <v>51</v>
      </c>
      <c r="B40" s="10" t="s">
        <v>33</v>
      </c>
      <c r="C40" s="10" t="s">
        <v>36</v>
      </c>
      <c r="D40" s="11" t="s">
        <v>76</v>
      </c>
      <c r="E40" s="13">
        <f t="shared" si="0"/>
        <v>40000</v>
      </c>
      <c r="F40" s="13">
        <f t="shared" si="2"/>
        <v>40000</v>
      </c>
      <c r="G40" s="13">
        <v>40000</v>
      </c>
      <c r="H40" s="13"/>
      <c r="I40" s="25" t="s">
        <v>21</v>
      </c>
      <c r="J40" s="13"/>
      <c r="K40" s="24" t="s">
        <v>62</v>
      </c>
      <c r="P40" s="54"/>
    </row>
    <row r="41" spans="1:16" ht="83.25" customHeight="1">
      <c r="A41" s="16" t="s">
        <v>52</v>
      </c>
      <c r="B41" s="10" t="s">
        <v>61</v>
      </c>
      <c r="C41" s="10" t="s">
        <v>61</v>
      </c>
      <c r="D41" s="11" t="s">
        <v>77</v>
      </c>
      <c r="E41" s="13">
        <f t="shared" si="0"/>
        <v>40000</v>
      </c>
      <c r="F41" s="13">
        <f t="shared" si="2"/>
        <v>40000</v>
      </c>
      <c r="G41" s="13">
        <v>40000</v>
      </c>
      <c r="H41" s="13"/>
      <c r="I41" s="25" t="s">
        <v>21</v>
      </c>
      <c r="J41" s="13"/>
      <c r="K41" s="24" t="s">
        <v>62</v>
      </c>
      <c r="P41" s="54"/>
    </row>
    <row r="42" spans="1:16" ht="92.25" customHeight="1">
      <c r="A42" s="16" t="s">
        <v>53</v>
      </c>
      <c r="B42" s="10" t="s">
        <v>61</v>
      </c>
      <c r="C42" s="10" t="s">
        <v>61</v>
      </c>
      <c r="D42" s="11" t="s">
        <v>78</v>
      </c>
      <c r="E42" s="13">
        <f t="shared" si="0"/>
        <v>40000</v>
      </c>
      <c r="F42" s="13">
        <f t="shared" si="2"/>
        <v>40000</v>
      </c>
      <c r="G42" s="13">
        <v>40000</v>
      </c>
      <c r="H42" s="13"/>
      <c r="I42" s="25" t="s">
        <v>21</v>
      </c>
      <c r="J42" s="13"/>
      <c r="K42" s="24" t="s">
        <v>62</v>
      </c>
      <c r="P42" s="54"/>
    </row>
    <row r="43" spans="1:16" ht="79.5" customHeight="1">
      <c r="A43" s="16" t="s">
        <v>54</v>
      </c>
      <c r="B43" s="10" t="s">
        <v>61</v>
      </c>
      <c r="C43" s="10" t="s">
        <v>61</v>
      </c>
      <c r="D43" s="11" t="s">
        <v>79</v>
      </c>
      <c r="E43" s="13">
        <f t="shared" si="0"/>
        <v>30000</v>
      </c>
      <c r="F43" s="13">
        <f t="shared" si="2"/>
        <v>30000</v>
      </c>
      <c r="G43" s="13">
        <v>30000</v>
      </c>
      <c r="H43" s="13"/>
      <c r="I43" s="25" t="s">
        <v>21</v>
      </c>
      <c r="J43" s="13"/>
      <c r="K43" s="24" t="s">
        <v>62</v>
      </c>
      <c r="P43" s="54"/>
    </row>
    <row r="44" spans="1:16" ht="108.75" customHeight="1">
      <c r="A44" s="16" t="s">
        <v>55</v>
      </c>
      <c r="B44" s="10" t="s">
        <v>61</v>
      </c>
      <c r="C44" s="10" t="s">
        <v>61</v>
      </c>
      <c r="D44" s="9" t="s">
        <v>98</v>
      </c>
      <c r="E44" s="13">
        <f t="shared" si="0"/>
        <v>50000</v>
      </c>
      <c r="F44" s="13">
        <f t="shared" si="2"/>
        <v>50000</v>
      </c>
      <c r="G44" s="13">
        <v>50000</v>
      </c>
      <c r="H44" s="13"/>
      <c r="I44" s="25" t="s">
        <v>21</v>
      </c>
      <c r="J44" s="13"/>
      <c r="K44" s="24" t="s">
        <v>62</v>
      </c>
      <c r="P44" s="54"/>
    </row>
    <row r="45" spans="1:16" ht="118.5" customHeight="1">
      <c r="A45" s="16" t="s">
        <v>56</v>
      </c>
      <c r="B45" s="10" t="s">
        <v>61</v>
      </c>
      <c r="C45" s="10" t="s">
        <v>61</v>
      </c>
      <c r="D45" s="9" t="s">
        <v>99</v>
      </c>
      <c r="E45" s="13">
        <f>SUM(F45)</f>
        <v>40000</v>
      </c>
      <c r="F45" s="13">
        <f t="shared" si="2"/>
        <v>40000</v>
      </c>
      <c r="G45" s="13">
        <v>40000</v>
      </c>
      <c r="H45" s="13"/>
      <c r="I45" s="25" t="s">
        <v>21</v>
      </c>
      <c r="J45" s="13"/>
      <c r="K45" s="24" t="s">
        <v>62</v>
      </c>
      <c r="P45" s="54"/>
    </row>
    <row r="46" spans="1:16" ht="73.5" customHeight="1">
      <c r="A46" s="16" t="s">
        <v>57</v>
      </c>
      <c r="B46" s="10" t="s">
        <v>61</v>
      </c>
      <c r="C46" s="10" t="s">
        <v>61</v>
      </c>
      <c r="D46" s="9" t="s">
        <v>80</v>
      </c>
      <c r="E46" s="13">
        <f>SUM(F46)</f>
        <v>40000</v>
      </c>
      <c r="F46" s="13">
        <f t="shared" si="2"/>
        <v>40000</v>
      </c>
      <c r="G46" s="13">
        <v>40000</v>
      </c>
      <c r="H46" s="13"/>
      <c r="I46" s="25" t="s">
        <v>21</v>
      </c>
      <c r="J46" s="13"/>
      <c r="K46" s="24" t="s">
        <v>62</v>
      </c>
      <c r="P46" s="54"/>
    </row>
    <row r="47" spans="1:16" ht="98.25" customHeight="1">
      <c r="A47" s="16" t="s">
        <v>58</v>
      </c>
      <c r="B47" s="10" t="s">
        <v>61</v>
      </c>
      <c r="C47" s="10" t="s">
        <v>61</v>
      </c>
      <c r="D47" s="9" t="s">
        <v>93</v>
      </c>
      <c r="E47" s="13">
        <f aca="true" t="shared" si="3" ref="E47:E53">SUM(F47)</f>
        <v>40000</v>
      </c>
      <c r="F47" s="13">
        <f aca="true" t="shared" si="4" ref="F47:F53">SUM(G47:H47,J47)</f>
        <v>40000</v>
      </c>
      <c r="G47" s="13">
        <v>40000</v>
      </c>
      <c r="H47" s="13"/>
      <c r="I47" s="25" t="s">
        <v>21</v>
      </c>
      <c r="J47" s="13"/>
      <c r="K47" s="24" t="s">
        <v>62</v>
      </c>
      <c r="P47" s="54"/>
    </row>
    <row r="48" spans="1:16" ht="108.75" customHeight="1">
      <c r="A48" s="16" t="s">
        <v>59</v>
      </c>
      <c r="B48" s="10" t="s">
        <v>61</v>
      </c>
      <c r="C48" s="10" t="s">
        <v>61</v>
      </c>
      <c r="D48" s="9" t="s">
        <v>100</v>
      </c>
      <c r="E48" s="13">
        <f t="shared" si="3"/>
        <v>20000</v>
      </c>
      <c r="F48" s="13">
        <f t="shared" si="4"/>
        <v>20000</v>
      </c>
      <c r="G48" s="13">
        <v>20000</v>
      </c>
      <c r="H48" s="13"/>
      <c r="I48" s="25" t="s">
        <v>21</v>
      </c>
      <c r="J48" s="13"/>
      <c r="K48" s="24" t="s">
        <v>62</v>
      </c>
      <c r="P48" s="54"/>
    </row>
    <row r="49" spans="1:16" ht="102" customHeight="1">
      <c r="A49" s="16" t="s">
        <v>60</v>
      </c>
      <c r="B49" s="10" t="s">
        <v>61</v>
      </c>
      <c r="C49" s="10" t="s">
        <v>61</v>
      </c>
      <c r="D49" s="9" t="s">
        <v>113</v>
      </c>
      <c r="E49" s="13">
        <f>SUM(F49)</f>
        <v>20000</v>
      </c>
      <c r="F49" s="13">
        <f>SUM(G49:H49,J49)</f>
        <v>20000</v>
      </c>
      <c r="G49" s="13">
        <v>20000</v>
      </c>
      <c r="H49" s="13"/>
      <c r="I49" s="25" t="s">
        <v>21</v>
      </c>
      <c r="J49" s="13"/>
      <c r="K49" s="24" t="s">
        <v>62</v>
      </c>
      <c r="P49" s="54"/>
    </row>
    <row r="50" spans="1:16" ht="87" customHeight="1">
      <c r="A50" s="16" t="s">
        <v>67</v>
      </c>
      <c r="B50" s="10" t="s">
        <v>61</v>
      </c>
      <c r="C50" s="10" t="s">
        <v>61</v>
      </c>
      <c r="D50" s="9" t="s">
        <v>101</v>
      </c>
      <c r="E50" s="13">
        <f t="shared" si="3"/>
        <v>40000</v>
      </c>
      <c r="F50" s="13">
        <f t="shared" si="4"/>
        <v>40000</v>
      </c>
      <c r="G50" s="13">
        <v>40000</v>
      </c>
      <c r="H50" s="13"/>
      <c r="I50" s="25" t="s">
        <v>21</v>
      </c>
      <c r="J50" s="13"/>
      <c r="K50" s="24" t="s">
        <v>62</v>
      </c>
      <c r="P50" s="54"/>
    </row>
    <row r="51" spans="1:16" ht="107.25" customHeight="1">
      <c r="A51" s="16" t="s">
        <v>68</v>
      </c>
      <c r="B51" s="10" t="s">
        <v>61</v>
      </c>
      <c r="C51" s="10" t="s">
        <v>61</v>
      </c>
      <c r="D51" s="9" t="s">
        <v>102</v>
      </c>
      <c r="E51" s="13">
        <f t="shared" si="3"/>
        <v>30000</v>
      </c>
      <c r="F51" s="13">
        <f t="shared" si="4"/>
        <v>30000</v>
      </c>
      <c r="G51" s="13">
        <v>30000</v>
      </c>
      <c r="H51" s="13"/>
      <c r="I51" s="25" t="s">
        <v>21</v>
      </c>
      <c r="J51" s="13"/>
      <c r="K51" s="24" t="s">
        <v>62</v>
      </c>
      <c r="P51" s="54"/>
    </row>
    <row r="52" spans="1:16" ht="96" customHeight="1">
      <c r="A52" s="16" t="s">
        <v>69</v>
      </c>
      <c r="B52" s="10" t="s">
        <v>61</v>
      </c>
      <c r="C52" s="10" t="s">
        <v>61</v>
      </c>
      <c r="D52" s="9" t="s">
        <v>94</v>
      </c>
      <c r="E52" s="13">
        <f t="shared" si="3"/>
        <v>10000</v>
      </c>
      <c r="F52" s="13">
        <f t="shared" si="4"/>
        <v>10000</v>
      </c>
      <c r="G52" s="13">
        <v>10000</v>
      </c>
      <c r="H52" s="13"/>
      <c r="I52" s="25" t="s">
        <v>21</v>
      </c>
      <c r="J52" s="13"/>
      <c r="K52" s="24" t="s">
        <v>62</v>
      </c>
      <c r="P52" s="54"/>
    </row>
    <row r="53" spans="1:16" ht="117" customHeight="1">
      <c r="A53" s="16" t="s">
        <v>70</v>
      </c>
      <c r="B53" s="10" t="s">
        <v>61</v>
      </c>
      <c r="C53" s="10" t="s">
        <v>61</v>
      </c>
      <c r="D53" s="9" t="s">
        <v>95</v>
      </c>
      <c r="E53" s="13">
        <f t="shared" si="3"/>
        <v>90000</v>
      </c>
      <c r="F53" s="13">
        <f t="shared" si="4"/>
        <v>90000</v>
      </c>
      <c r="G53" s="13">
        <v>90000</v>
      </c>
      <c r="H53" s="13"/>
      <c r="I53" s="25" t="s">
        <v>21</v>
      </c>
      <c r="J53" s="13"/>
      <c r="K53" s="24" t="s">
        <v>62</v>
      </c>
      <c r="P53" s="54"/>
    </row>
    <row r="54" spans="1:16" s="22" customFormat="1" ht="38.25" customHeight="1">
      <c r="A54" s="77" t="s">
        <v>72</v>
      </c>
      <c r="B54" s="78"/>
      <c r="C54" s="78"/>
      <c r="D54" s="78"/>
      <c r="E54" s="12">
        <f t="shared" si="0"/>
        <v>530000</v>
      </c>
      <c r="F54" s="12">
        <f>SUM(G54:H54,I54,J54)</f>
        <v>530000</v>
      </c>
      <c r="G54" s="12">
        <f>SUM(G40:G53)</f>
        <v>530000</v>
      </c>
      <c r="H54" s="12">
        <f>SUM(H40:H53)</f>
        <v>0</v>
      </c>
      <c r="I54" s="12">
        <f>SUM(I40:I53)</f>
        <v>0</v>
      </c>
      <c r="J54" s="12">
        <f>SUM(J40:J53)</f>
        <v>0</v>
      </c>
      <c r="K54" s="27"/>
      <c r="P54" s="55"/>
    </row>
    <row r="55" spans="1:16" ht="104.25" customHeight="1">
      <c r="A55" s="16" t="s">
        <v>71</v>
      </c>
      <c r="B55" s="15" t="s">
        <v>34</v>
      </c>
      <c r="C55" s="15" t="s">
        <v>92</v>
      </c>
      <c r="D55" s="9" t="s">
        <v>115</v>
      </c>
      <c r="E55" s="13">
        <f t="shared" si="0"/>
        <v>31360</v>
      </c>
      <c r="F55" s="13">
        <f>SUM(G55:H55,J55)</f>
        <v>31360</v>
      </c>
      <c r="G55" s="13">
        <v>31360</v>
      </c>
      <c r="H55" s="13"/>
      <c r="I55" s="25" t="s">
        <v>21</v>
      </c>
      <c r="J55" s="13"/>
      <c r="K55" s="24" t="s">
        <v>62</v>
      </c>
      <c r="P55" s="54"/>
    </row>
    <row r="56" spans="1:16" s="22" customFormat="1" ht="42" customHeight="1">
      <c r="A56" s="77" t="s">
        <v>72</v>
      </c>
      <c r="B56" s="78"/>
      <c r="C56" s="78"/>
      <c r="D56" s="78"/>
      <c r="E56" s="12">
        <f>SUM(F56)</f>
        <v>31360</v>
      </c>
      <c r="F56" s="12">
        <f>SUM(G56:H56,I56,J56)</f>
        <v>31360</v>
      </c>
      <c r="G56" s="12">
        <f>SUM(G55)</f>
        <v>31360</v>
      </c>
      <c r="H56" s="12">
        <f>SUM(H42:H55)</f>
        <v>0</v>
      </c>
      <c r="I56" s="12">
        <f>SUM(I42:I55)</f>
        <v>0</v>
      </c>
      <c r="J56" s="12">
        <f>SUM(J42:J55)</f>
        <v>0</v>
      </c>
      <c r="K56" s="27"/>
      <c r="P56" s="55"/>
    </row>
    <row r="57" spans="1:16" s="21" customFormat="1" ht="39" customHeight="1">
      <c r="A57" s="76" t="s">
        <v>1</v>
      </c>
      <c r="B57" s="76"/>
      <c r="C57" s="76"/>
      <c r="D57" s="76"/>
      <c r="E57" s="19">
        <f t="shared" si="0"/>
        <v>2721898</v>
      </c>
      <c r="F57" s="19">
        <f>SUM(G57:H57,J57)</f>
        <v>2721898</v>
      </c>
      <c r="G57" s="29">
        <f>SUM(G14,G27,G30,G34,G37,G39,G54,G56)</f>
        <v>2721898</v>
      </c>
      <c r="H57" s="29">
        <f>SUM(H14,H27,H30,H34,H37,H54,H56)</f>
        <v>0</v>
      </c>
      <c r="I57" s="29">
        <f>SUM(I14,I27,I30,I34,I37,I54,I56)</f>
        <v>0</v>
      </c>
      <c r="J57" s="29">
        <f>SUM(J14,J27,J30,J34,J37,J54,J56)</f>
        <v>0</v>
      </c>
      <c r="K57" s="3" t="s">
        <v>11</v>
      </c>
      <c r="P57" s="67" t="s">
        <v>120</v>
      </c>
    </row>
    <row r="59" ht="12.75">
      <c r="A59" s="1" t="s">
        <v>22</v>
      </c>
    </row>
    <row r="60" ht="12.75">
      <c r="A60" s="1" t="s">
        <v>23</v>
      </c>
    </row>
    <row r="61" ht="12.75">
      <c r="A61" s="1" t="s">
        <v>24</v>
      </c>
    </row>
    <row r="62" ht="12.75">
      <c r="A62" s="1" t="s">
        <v>25</v>
      </c>
    </row>
    <row r="63" ht="14.25" customHeight="1">
      <c r="A63" s="1" t="s">
        <v>26</v>
      </c>
    </row>
    <row r="64" ht="12.75" customHeight="1">
      <c r="A64" s="2" t="s">
        <v>26</v>
      </c>
    </row>
    <row r="65" ht="25.5" customHeight="1">
      <c r="A65" s="1" t="s">
        <v>26</v>
      </c>
    </row>
    <row r="66" ht="12.75">
      <c r="E66" s="52" t="s">
        <v>108</v>
      </c>
    </row>
    <row r="69" ht="6.75" customHeight="1"/>
    <row r="70" ht="12.75" hidden="1"/>
  </sheetData>
  <sheetProtection/>
  <mergeCells count="25">
    <mergeCell ref="F1:P1"/>
    <mergeCell ref="A56:D56"/>
    <mergeCell ref="G7:J7"/>
    <mergeCell ref="J8:J10"/>
    <mergeCell ref="G8:G10"/>
    <mergeCell ref="F7:F10"/>
    <mergeCell ref="H8:H10"/>
    <mergeCell ref="E6:E10"/>
    <mergeCell ref="F6:J6"/>
    <mergeCell ref="I8:I10"/>
    <mergeCell ref="A57:D57"/>
    <mergeCell ref="A54:D54"/>
    <mergeCell ref="A27:D27"/>
    <mergeCell ref="A14:D14"/>
    <mergeCell ref="A39:D39"/>
    <mergeCell ref="A37:D37"/>
    <mergeCell ref="A30:D30"/>
    <mergeCell ref="A34:D34"/>
    <mergeCell ref="P6:P10"/>
    <mergeCell ref="A4:K4"/>
    <mergeCell ref="A6:A10"/>
    <mergeCell ref="B6:B10"/>
    <mergeCell ref="C6:C10"/>
    <mergeCell ref="D6:D10"/>
    <mergeCell ref="K6:K10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2015-05-22T12:58:24Z</cp:lastPrinted>
  <dcterms:created xsi:type="dcterms:W3CDTF">2009-10-15T10:17:39Z</dcterms:created>
  <dcterms:modified xsi:type="dcterms:W3CDTF">2015-06-29T11:54:26Z</dcterms:modified>
  <cp:category/>
  <cp:version/>
  <cp:contentType/>
  <cp:contentStatus/>
</cp:coreProperties>
</file>